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60" yWindow="645" windowWidth="16365" windowHeight="10395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N12" i="1" l="1"/>
  <c r="N11" i="1"/>
  <c r="N10" i="1"/>
  <c r="N9" i="1"/>
  <c r="N8" i="1"/>
  <c r="N7" i="1"/>
  <c r="N6" i="1"/>
  <c r="N5" i="1"/>
  <c r="N4" i="1"/>
  <c r="M12" i="1"/>
  <c r="M11" i="1"/>
  <c r="M10" i="1"/>
  <c r="M9" i="1"/>
  <c r="M8" i="1"/>
  <c r="M7" i="1"/>
  <c r="M6" i="1"/>
  <c r="M5" i="1"/>
  <c r="M4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<sst xmlns="http://schemas.openxmlformats.org/spreadsheetml/2006/main" count="8" uniqueCount="5">
  <si>
    <t>RATFDG</t>
  </si>
  <si>
    <t>Time (min)</t>
  </si>
  <si>
    <t>P/B</t>
  </si>
  <si>
    <t>Plasma</t>
  </si>
  <si>
    <t>Blood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</si>
</sst>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P/B</c:v>
                </c:pt>
              </c:strCache>
            </c:strRef>
          </c:tx>
          <c:xVal>
            <c:numRef>
              <c:f>Taul1!$A$4:$A$12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  <c:pt idx="7">
                  <c:v>30</c:v>
                </c:pt>
                <c:pt idx="8">
                  <c:v>45</c:v>
                </c:pt>
              </c:numCache>
            </c:numRef>
          </c:xVal>
          <c:yVal>
            <c:numRef>
              <c:f>Taul1!$B$4:$B$12</c:f>
              <c:numCache>
                <c:formatCode>General</c:formatCode>
                <c:ptCount val="9"/>
                <c:pt idx="0">
                  <c:v>1.61</c:v>
                </c:pt>
                <c:pt idx="1">
                  <c:v>1.540674177943224</c:v>
                </c:pt>
                <c:pt idx="2">
                  <c:v>1.4806064522144009</c:v>
                </c:pt>
                <c:pt idx="3">
                  <c:v>1.3442980757510814</c:v>
                </c:pt>
                <c:pt idx="4">
                  <c:v>1.2138742912630931</c:v>
                </c:pt>
                <c:pt idx="5">
                  <c:v>1.1490808947873477</c:v>
                </c:pt>
                <c:pt idx="6">
                  <c:v>1.1161361759757571</c:v>
                </c:pt>
                <c:pt idx="7">
                  <c:v>1.0886887622240653</c:v>
                </c:pt>
                <c:pt idx="8">
                  <c:v>1.0742369876864353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38592"/>
        <c:axId val="28228608"/>
      </c:scatterChart>
      <c:valAx>
        <c:axId val="2823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8228608"/>
        <c:crosses val="autoZero"/>
        <c:crossBetween val="midCat"/>
      </c:valAx>
      <c:valAx>
        <c:axId val="28228608"/>
        <c:scaling>
          <c:orientation val="minMax"/>
          <c:min val="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238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271462</xdr:colOff>
      <xdr:row>1</xdr:row>
      <xdr:rowOff>185737</xdr:rowOff>
    </xdr:from>
    <xdr:to>
      <xdr:col>7</xdr:col>
      <xdr:colOff>28575</xdr:colOff>
      <xdr:row>12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>
      <selection activeCell="N5" sqref="N5:N12"/>
    </sheetView>
  </sheetViews>
  <sheetFormatPr defaultRowHeight="15" x14ac:dyDescent="0.25"/>
  <cols>
    <col min="1" max="1" width="11.7109375" customWidth="1"/>
    <col min="9" max="9" width="11" customWidth="1"/>
    <col min="12" max="12" width="10.85546875" customWidth="1"/>
  </cols>
  <sheetData>
    <row r="1" spans="1:14" x14ac:dyDescent="0.25">
      <c r="A1" t="s">
        <v>0</v>
      </c>
    </row>
    <row r="3" spans="1:14" x14ac:dyDescent="0.25">
      <c r="A3" t="s">
        <v>1</v>
      </c>
      <c r="B3" t="s">
        <v>2</v>
      </c>
      <c r="I3" t="s">
        <v>1</v>
      </c>
      <c r="J3" t="s">
        <v>3</v>
      </c>
      <c r="L3" t="s">
        <v>1</v>
      </c>
      <c r="M3" t="s">
        <v>4</v>
      </c>
      <c r="N3" t="s">
        <v>2</v>
      </c>
    </row>
    <row r="4" spans="1:14" x14ac:dyDescent="0.25">
      <c r="A4">
        <v>0</v>
      </c>
      <c r="B4">
        <f>0.51*EXP(-A4*LN(2)/4.79)+0.3*EXP(-A4*LN(2)/337)+0.8</f>
        <v>1.61</v>
      </c>
      <c r="I4">
        <v>0</v>
      </c>
      <c r="J4">
        <v>100</v>
      </c>
      <c r="L4">
        <v>0</v>
      </c>
      <c r="M4">
        <f>J4/B4</f>
        <v>62.11180124223602</v>
      </c>
      <c r="N4">
        <f>J4/M4</f>
        <v>1.61</v>
      </c>
    </row>
    <row r="5" spans="1:14" x14ac:dyDescent="0.25">
      <c r="A5">
        <v>1</v>
      </c>
      <c r="B5">
        <f t="shared" ref="B5:B12" si="0">0.51*EXP(-A5*LN(2)/4.79)+0.3*EXP(-A5*LN(2)/337)+0.8</f>
        <v>1.540674177943224</v>
      </c>
      <c r="I5">
        <v>1</v>
      </c>
      <c r="J5">
        <v>100</v>
      </c>
      <c r="L5">
        <v>1</v>
      </c>
      <c r="M5">
        <f t="shared" ref="M5:M12" si="1">J5/B5</f>
        <v>64.906650238987226</v>
      </c>
      <c r="N5">
        <f t="shared" ref="N5:N12" si="2">J5/M5</f>
        <v>1.5406741779432238</v>
      </c>
    </row>
    <row r="6" spans="1:14" x14ac:dyDescent="0.25">
      <c r="A6">
        <v>2</v>
      </c>
      <c r="B6">
        <f t="shared" si="0"/>
        <v>1.4806064522144009</v>
      </c>
      <c r="I6">
        <v>2</v>
      </c>
      <c r="J6">
        <v>100</v>
      </c>
      <c r="L6">
        <v>2</v>
      </c>
      <c r="M6">
        <f t="shared" si="1"/>
        <v>67.539892083030978</v>
      </c>
      <c r="N6">
        <f t="shared" si="2"/>
        <v>1.4806064522144009</v>
      </c>
    </row>
    <row r="7" spans="1:14" x14ac:dyDescent="0.25">
      <c r="A7">
        <v>5</v>
      </c>
      <c r="B7">
        <f t="shared" si="0"/>
        <v>1.3442980757510814</v>
      </c>
      <c r="I7">
        <v>5</v>
      </c>
      <c r="J7">
        <v>100</v>
      </c>
      <c r="L7">
        <v>5</v>
      </c>
      <c r="M7">
        <f t="shared" si="1"/>
        <v>74.388263885692439</v>
      </c>
      <c r="N7">
        <f t="shared" si="2"/>
        <v>1.3442980757510814</v>
      </c>
    </row>
    <row r="8" spans="1:14" x14ac:dyDescent="0.25">
      <c r="A8">
        <v>10</v>
      </c>
      <c r="B8">
        <f t="shared" si="0"/>
        <v>1.2138742912630931</v>
      </c>
      <c r="I8">
        <v>10</v>
      </c>
      <c r="J8">
        <v>100</v>
      </c>
      <c r="L8">
        <v>10</v>
      </c>
      <c r="M8">
        <f t="shared" si="1"/>
        <v>82.38085337151783</v>
      </c>
      <c r="N8">
        <f t="shared" si="2"/>
        <v>1.2138742912630931</v>
      </c>
    </row>
    <row r="9" spans="1:14" x14ac:dyDescent="0.25">
      <c r="A9">
        <v>15</v>
      </c>
      <c r="B9">
        <f t="shared" si="0"/>
        <v>1.1490808947873477</v>
      </c>
      <c r="I9">
        <v>15</v>
      </c>
      <c r="J9">
        <v>100</v>
      </c>
      <c r="L9">
        <v>15</v>
      </c>
      <c r="M9">
        <f t="shared" si="1"/>
        <v>87.026074886143064</v>
      </c>
      <c r="N9">
        <f t="shared" si="2"/>
        <v>1.1490808947873477</v>
      </c>
    </row>
    <row r="10" spans="1:14" x14ac:dyDescent="0.25">
      <c r="A10">
        <v>20</v>
      </c>
      <c r="B10">
        <f t="shared" si="0"/>
        <v>1.1161361759757571</v>
      </c>
      <c r="I10">
        <v>20</v>
      </c>
      <c r="J10">
        <v>100</v>
      </c>
      <c r="L10">
        <v>20</v>
      </c>
      <c r="M10">
        <f t="shared" si="1"/>
        <v>89.594802276323705</v>
      </c>
      <c r="N10">
        <f t="shared" si="2"/>
        <v>1.1161361759757571</v>
      </c>
    </row>
    <row r="11" spans="1:14" x14ac:dyDescent="0.25">
      <c r="A11">
        <v>30</v>
      </c>
      <c r="B11">
        <f t="shared" si="0"/>
        <v>1.0886887622240653</v>
      </c>
      <c r="I11">
        <v>30</v>
      </c>
      <c r="J11">
        <v>100</v>
      </c>
      <c r="L11">
        <v>30</v>
      </c>
      <c r="M11">
        <f t="shared" si="1"/>
        <v>91.853616451143992</v>
      </c>
      <c r="N11">
        <f t="shared" si="2"/>
        <v>1.0886887622240653</v>
      </c>
    </row>
    <row r="12" spans="1:14" x14ac:dyDescent="0.25">
      <c r="A12">
        <v>45</v>
      </c>
      <c r="B12">
        <f t="shared" si="0"/>
        <v>1.0742369876864353</v>
      </c>
      <c r="I12">
        <v>45</v>
      </c>
      <c r="J12">
        <v>100</v>
      </c>
      <c r="L12">
        <v>45</v>
      </c>
      <c r="M12">
        <f t="shared" si="1"/>
        <v>93.089328654907135</v>
      </c>
      <c r="N12">
        <f t="shared" si="2"/>
        <v>1.0742369876864353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2012-11-27T17:11:32Z</dcterms:modified>
</cp:coreProperties>
</file>